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SC books\5th semester\steel structures\lab\"/>
    </mc:Choice>
  </mc:AlternateContent>
  <xr:revisionPtr revIDLastSave="0" documentId="13_ncr:1_{886B298C-1F43-4CAC-AD68-73FCF2DA99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kN">Sheet1!$G$7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1" l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17" i="1"/>
  <c r="R18" i="1" l="1"/>
  <c r="Q19" i="1"/>
  <c r="Q20" i="1"/>
  <c r="R22" i="1"/>
  <c r="R27" i="1"/>
  <c r="Q33" i="1"/>
  <c r="Q34" i="1"/>
  <c r="Q38" i="1"/>
  <c r="Q39" i="1"/>
  <c r="Q44" i="1"/>
  <c r="R44" i="1"/>
  <c r="Q45" i="1"/>
  <c r="R45" i="1"/>
  <c r="Q17" i="1"/>
  <c r="Q22" i="1"/>
  <c r="Q24" i="1"/>
  <c r="R33" i="1" l="1"/>
  <c r="R35" i="1"/>
  <c r="R38" i="1"/>
  <c r="R42" i="1"/>
  <c r="R37" i="1"/>
  <c r="R30" i="1"/>
  <c r="R23" i="1"/>
  <c r="Q42" i="1"/>
  <c r="R40" i="1"/>
  <c r="R34" i="1"/>
  <c r="R32" i="1"/>
  <c r="Q32" i="1"/>
  <c r="Q30" i="1"/>
  <c r="Q29" i="1"/>
  <c r="Q27" i="1"/>
  <c r="Q23" i="1"/>
  <c r="Q18" i="1"/>
  <c r="Q21" i="1"/>
  <c r="R19" i="1"/>
  <c r="R43" i="1"/>
  <c r="R41" i="1"/>
  <c r="Q41" i="1"/>
  <c r="Q40" i="1"/>
  <c r="R39" i="1"/>
  <c r="R36" i="1"/>
  <c r="Q35" i="1"/>
  <c r="Q31" i="1"/>
  <c r="R31" i="1"/>
  <c r="R29" i="1"/>
  <c r="R28" i="1"/>
  <c r="Q26" i="1"/>
  <c r="R26" i="1"/>
  <c r="R25" i="1"/>
  <c r="R24" i="1"/>
  <c r="R21" i="1"/>
  <c r="R20" i="1"/>
  <c r="R17" i="1"/>
  <c r="Q43" i="1"/>
  <c r="Q37" i="1"/>
  <c r="Q36" i="1"/>
  <c r="Q28" i="1"/>
  <c r="Q25" i="1"/>
</calcChain>
</file>

<file path=xl/sharedStrings.xml><?xml version="1.0" encoding="utf-8"?>
<sst xmlns="http://schemas.openxmlformats.org/spreadsheetml/2006/main" count="97" uniqueCount="65">
  <si>
    <t xml:space="preserve"> MEMBER FORCE DUE TO UNIT </t>
  </si>
  <si>
    <t>WIND LOAD ON ROLLER SIDE</t>
  </si>
  <si>
    <t>(1.2Pd+1.6Pl) * col. 3</t>
  </si>
  <si>
    <t>(1.2Pd +.5Pl)*col 3 + 1.3Pww*</t>
  </si>
  <si>
    <t>coi.4 + 1.3Pww * coi. 4</t>
  </si>
  <si>
    <t>AB</t>
  </si>
  <si>
    <t>BC</t>
  </si>
  <si>
    <t>CD</t>
  </si>
  <si>
    <t>DE</t>
  </si>
  <si>
    <t>EF</t>
  </si>
  <si>
    <t>FG</t>
  </si>
  <si>
    <t>GH</t>
  </si>
  <si>
    <t>HI</t>
  </si>
  <si>
    <t>OP</t>
  </si>
  <si>
    <t>REMARKS</t>
  </si>
  <si>
    <t>LENGTH(m)</t>
  </si>
  <si>
    <t>UNIT GRAVITY LOAD MEMBER FORCE(KN)</t>
  </si>
  <si>
    <t>MEMBER FORCE DUE TO WIND  LOAD ON HINGE(KN)</t>
  </si>
  <si>
    <t>MEMBER FORCE DUE TO WIND  LOAD ON ROLLER(KN)</t>
  </si>
  <si>
    <t>(1.2Pd+1.6Pl) *COL.3(KN)</t>
  </si>
  <si>
    <t>(1.2Pd+.5Pl)*COL.3+1.3Pww*COL4+1.3Pwl*COL.5(KN)</t>
  </si>
  <si>
    <t>MAXIMUM FACTORED TENSION  (Tu) ,KN</t>
  </si>
  <si>
    <t>MAXIMUM FACTORED COMPRESSION (Pu),KN</t>
  </si>
  <si>
    <t>STRESS REVERSAL</t>
  </si>
  <si>
    <t xml:space="preserve">                 MEMBER</t>
  </si>
  <si>
    <t>IJ</t>
  </si>
  <si>
    <t>JK</t>
  </si>
  <si>
    <t>KL</t>
  </si>
  <si>
    <t>LM</t>
  </si>
  <si>
    <t>MN</t>
  </si>
  <si>
    <t>NO</t>
  </si>
  <si>
    <t>PA</t>
  </si>
  <si>
    <t>PB</t>
  </si>
  <si>
    <t>JH</t>
  </si>
  <si>
    <t>OC</t>
  </si>
  <si>
    <t>KG</t>
  </si>
  <si>
    <t>ND</t>
  </si>
  <si>
    <t>LF</t>
  </si>
  <si>
    <t>ME</t>
  </si>
  <si>
    <t>OB</t>
  </si>
  <si>
    <t>KH</t>
  </si>
  <si>
    <t>NC</t>
  </si>
  <si>
    <t>LG</t>
  </si>
  <si>
    <t>MD</t>
  </si>
  <si>
    <t>MF</t>
  </si>
  <si>
    <t>upward</t>
  </si>
  <si>
    <t xml:space="preserve">outward </t>
  </si>
  <si>
    <t>inward</t>
  </si>
  <si>
    <t>(1.2Pd+.5Pl)*COL.3+1.3Pww*COL4+1.3Pwl*COL.5(KN) OUTWARD</t>
  </si>
  <si>
    <t>(1.2Pd+.5Pl)*COL.3+1.3Pww*COL5+1.3Pwl*COL.4(KN) OUTWARD</t>
  </si>
  <si>
    <t>(1.2Pd+.5Pl)*COL.3+1.3Pww*COL5+1.3Pwl*COL.4(KN) INWARD</t>
  </si>
  <si>
    <t>.9Pd*COL.3+1.3Pww*COL4+1.3Pwl*COL.5(KN) OUTWARD</t>
  </si>
  <si>
    <t>.9Pd*COL.3+1.3Pww*COL4+1.3Pwl*COL.5(KN) INWARD</t>
  </si>
  <si>
    <t>.9Pd*COL.3+1.3Pww*COL5+1.3Pwl*COL.4(KN) OUTWARD</t>
  </si>
  <si>
    <t>.9Pd*COL.3+1.3Pww*COL5+1.3Pwl*COL.4(KN) INWARD</t>
  </si>
  <si>
    <t>KN</t>
  </si>
  <si>
    <t>neutral</t>
  </si>
  <si>
    <t>Load</t>
  </si>
  <si>
    <t>Value</t>
  </si>
  <si>
    <t>Direction</t>
  </si>
  <si>
    <t>Units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</si>
  <si>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D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</si>
  <si>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L</t>
    </r>
  </si>
  <si>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WL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</si>
  <si>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WW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</si>
</sst>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1" fillId="0" borderId="1" xfId="0" applyFont="1" applyBorder="1"/>
    <xf numFmtId="0" fontId="0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1" fillId="2" borderId="1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0" fontId="3" fillId="3" borderId="8" xfId="0" applyFont="1" applyFill="1" applyBorder="1" applyAlignment="1">
      <alignment horizontal="center" textRotation="90"/>
    </xf>
    <xf numFmtId="0" fontId="3" fillId="3" borderId="9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textRotation="90" wrapText="1"/>
    </xf>
    <xf numFmtId="0" fontId="3" fillId="3" borderId="9" xfId="0" applyFont="1" applyFill="1" applyBorder="1" applyAlignment="1">
      <alignment horizontal="center" textRotation="90"/>
    </xf>
    <xf numFmtId="0" fontId="3" fillId="3" borderId="9" xfId="0" applyFont="1" applyFill="1" applyBorder="1" applyAlignment="1">
      <alignment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wrapText="1"/>
    </xf>
    <xf numFmtId="0" fontId="3" fillId="3" borderId="1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2" borderId="5" xfId="0" applyFill="1" applyBorder="1"/>
    <xf numFmtId="0" fontId="2" fillId="0" borderId="1" xfId="0" applyFont="1" applyBorder="1"/>
    <xf numFmtId="0" fontId="2" fillId="0" borderId="1" xfId="0" applyFont="1" applyFill="1" applyBorder="1"/>
    <xf numFmtId="0" fontId="4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1</xdr:row>
      <xdr:rowOff>167640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82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228600</xdr:colOff>
      <xdr:row>14</xdr:row>
      <xdr:rowOff>167640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57300" y="350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zoomScale="110" zoomScaleNormal="110" workbookViewId="0">
      <selection activeCell="H15" sqref="H15"/>
    </sheetView>
  </sheetViews>
  <sheetFormatPr defaultRowHeight="15" x14ac:dyDescent="0.25"/>
  <cols>
    <col min="1" max="1" width="15" customWidth="1"/>
    <col min="2" max="2" width="7.28515625" customWidth="1"/>
    <col min="3" max="3" width="6.85546875" customWidth="1"/>
    <col min="4" max="4" width="10.28515625" customWidth="1"/>
    <col min="5" max="5" width="9.42578125" hidden="1" customWidth="1"/>
    <col min="6" max="7" width="11.7109375" customWidth="1"/>
    <col min="8" max="8" width="9.7109375" customWidth="1"/>
    <col min="19" max="19" width="18" customWidth="1"/>
  </cols>
  <sheetData>
    <row r="1" spans="1:19" ht="26.45" customHeight="1" x14ac:dyDescent="0.25"/>
    <row r="2" spans="1:19" ht="22.15" hidden="1" customHeight="1" x14ac:dyDescent="0.25">
      <c r="B2" s="5"/>
      <c r="C2" s="4"/>
      <c r="D2" s="4"/>
      <c r="E2" s="6"/>
      <c r="F2" s="4" t="s">
        <v>0</v>
      </c>
      <c r="G2" s="4" t="s">
        <v>2</v>
      </c>
      <c r="H2" s="4" t="s">
        <v>3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idden="1" x14ac:dyDescent="0.25">
      <c r="B3" s="5"/>
      <c r="C3" s="4"/>
      <c r="D3" s="6"/>
      <c r="E3" s="4"/>
      <c r="F3" s="4" t="s">
        <v>1</v>
      </c>
      <c r="G3" s="4"/>
      <c r="H3" s="4" t="s">
        <v>4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idden="1" x14ac:dyDescent="0.25"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idden="1" x14ac:dyDescent="0.2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x14ac:dyDescent="0.25">
      <c r="B6" s="10"/>
      <c r="C6" s="37" t="s">
        <v>57</v>
      </c>
      <c r="D6" s="37" t="s">
        <v>58</v>
      </c>
      <c r="E6" s="37"/>
      <c r="F6" s="37" t="s">
        <v>59</v>
      </c>
      <c r="G6" s="38" t="s">
        <v>60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8" x14ac:dyDescent="0.35">
      <c r="B7" s="10"/>
      <c r="C7" s="37" t="s">
        <v>61</v>
      </c>
      <c r="D7" s="4">
        <v>8.27</v>
      </c>
      <c r="E7" s="4"/>
      <c r="F7" s="4"/>
      <c r="G7" s="4" t="s">
        <v>55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8" x14ac:dyDescent="0.35">
      <c r="B8" s="10"/>
      <c r="C8" s="37" t="s">
        <v>62</v>
      </c>
      <c r="D8" s="4">
        <v>10.45</v>
      </c>
      <c r="E8" s="4"/>
      <c r="F8" s="4"/>
      <c r="G8" s="4" t="s">
        <v>55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8" x14ac:dyDescent="0.35">
      <c r="B9" s="10"/>
      <c r="C9" s="39" t="s">
        <v>63</v>
      </c>
      <c r="D9" s="4">
        <v>-15.19</v>
      </c>
      <c r="E9" s="4"/>
      <c r="F9" s="4" t="s">
        <v>45</v>
      </c>
      <c r="G9" s="4" t="s">
        <v>55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8" x14ac:dyDescent="0.35">
      <c r="B10" s="10"/>
      <c r="C10" s="38" t="s">
        <v>64</v>
      </c>
      <c r="D10" s="4">
        <v>-19.53</v>
      </c>
      <c r="E10" s="4"/>
      <c r="F10" s="4" t="s">
        <v>46</v>
      </c>
      <c r="G10" s="4" t="s">
        <v>55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8" x14ac:dyDescent="0.35">
      <c r="B11" s="10"/>
      <c r="C11" s="38" t="s">
        <v>64</v>
      </c>
      <c r="D11" s="40">
        <v>6.51</v>
      </c>
      <c r="E11" s="4"/>
      <c r="F11" s="4" t="s">
        <v>47</v>
      </c>
      <c r="G11" s="4" t="s">
        <v>55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5.75" thickBo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27.9" customHeight="1" x14ac:dyDescent="0.25">
      <c r="A15" s="8"/>
      <c r="B15" s="21" t="s">
        <v>24</v>
      </c>
      <c r="C15" s="22" t="s">
        <v>15</v>
      </c>
      <c r="D15" s="23" t="s">
        <v>16</v>
      </c>
      <c r="E15" s="24"/>
      <c r="F15" s="23" t="s">
        <v>17</v>
      </c>
      <c r="G15" s="23" t="s">
        <v>18</v>
      </c>
      <c r="H15" s="23" t="s">
        <v>19</v>
      </c>
      <c r="I15" s="23" t="s">
        <v>48</v>
      </c>
      <c r="J15" s="25" t="s">
        <v>20</v>
      </c>
      <c r="K15" s="25" t="s">
        <v>49</v>
      </c>
      <c r="L15" s="25" t="s">
        <v>50</v>
      </c>
      <c r="M15" s="25" t="s">
        <v>51</v>
      </c>
      <c r="N15" s="25" t="s">
        <v>52</v>
      </c>
      <c r="O15" s="25" t="s">
        <v>53</v>
      </c>
      <c r="P15" s="25" t="s">
        <v>54</v>
      </c>
      <c r="Q15" s="25" t="s">
        <v>21</v>
      </c>
      <c r="R15" s="25" t="s">
        <v>22</v>
      </c>
      <c r="S15" s="26" t="s">
        <v>14</v>
      </c>
    </row>
    <row r="16" spans="1:19" ht="15" customHeight="1" x14ac:dyDescent="0.25">
      <c r="A16" s="8"/>
      <c r="B16" s="27">
        <v>1</v>
      </c>
      <c r="C16" s="28">
        <v>2</v>
      </c>
      <c r="D16" s="29">
        <v>3</v>
      </c>
      <c r="E16" s="30"/>
      <c r="F16" s="29">
        <v>4</v>
      </c>
      <c r="G16" s="29">
        <v>5</v>
      </c>
      <c r="H16" s="29">
        <v>6</v>
      </c>
      <c r="I16" s="29">
        <v>7</v>
      </c>
      <c r="J16" s="31">
        <v>8</v>
      </c>
      <c r="K16" s="31">
        <v>9</v>
      </c>
      <c r="L16" s="31">
        <v>10</v>
      </c>
      <c r="M16" s="31">
        <v>11</v>
      </c>
      <c r="N16" s="31">
        <v>12</v>
      </c>
      <c r="O16" s="31">
        <v>13</v>
      </c>
      <c r="P16" s="31">
        <v>14</v>
      </c>
      <c r="Q16" s="31">
        <v>15</v>
      </c>
      <c r="R16" s="31">
        <v>16</v>
      </c>
      <c r="S16" s="32">
        <v>17</v>
      </c>
    </row>
    <row r="17" spans="1:20" x14ac:dyDescent="0.25">
      <c r="B17" s="33" t="s">
        <v>5</v>
      </c>
      <c r="C17" s="18">
        <v>2.8650000000000002</v>
      </c>
      <c r="D17" s="9">
        <v>7</v>
      </c>
      <c r="E17" s="9"/>
      <c r="F17" s="9">
        <v>5.59</v>
      </c>
      <c r="G17" s="9">
        <v>0.45</v>
      </c>
      <c r="H17" s="9">
        <f>(1.2*$D$7+1.6*$D$8)*D17</f>
        <v>186.50799999999998</v>
      </c>
      <c r="I17" s="9">
        <f>(1.2*$D$7+0.5*$D$8)*D17+1.3*$D$10*F17+1.3*$D$9*G17</f>
        <v>-44.767660000000035</v>
      </c>
      <c r="J17" s="9">
        <f>(1.2*$D$7+0.5*$D$8)*D17+1.3*$D$11*F17+1.3*$D$9*G17</f>
        <v>144.46501999999998</v>
      </c>
      <c r="K17" s="9">
        <f>(1.2*$D$7+0.5*$D$8)*D17+1.3*$D$10*G17+1.3*$D$9*F17</f>
        <v>-15.767780000000002</v>
      </c>
      <c r="L17" s="9">
        <f>(1.2*$D$7+0.5*$D$8)*D17+1.3*$D$11*G17+1.3*$D$9*F17</f>
        <v>-0.53437999999999874</v>
      </c>
      <c r="M17" s="9">
        <f>0.9*$D$7*D17+1.3*$D$10*F17+1.3*$D$9*G17</f>
        <v>-98.709660000000028</v>
      </c>
      <c r="N17" s="9">
        <f>0.9*$D$7*D17+1.3*$D$11*F17+1.3*$D$9*G17</f>
        <v>90.523019999999988</v>
      </c>
      <c r="O17" s="9">
        <f>0.9*$D$7*D17+1.3*$D$10*G17+1.3*$D$9*F17</f>
        <v>-69.709779999999995</v>
      </c>
      <c r="P17" s="9">
        <f>0.9*$D$7*D17+1.3*$D$11*G17+1.3*$D$9*F17</f>
        <v>-54.476379999999999</v>
      </c>
      <c r="Q17" s="9">
        <f>MAX(H17:I17:J17:K17:L17:M17:N17:O17:P17)</f>
        <v>186.50799999999998</v>
      </c>
      <c r="R17" s="9">
        <f>MIN(H17:I17:J17:K17:L17:M17:N17:O17:P17)</f>
        <v>-98.709660000000028</v>
      </c>
      <c r="S17" s="13" t="s">
        <v>23</v>
      </c>
    </row>
    <row r="18" spans="1:20" x14ac:dyDescent="0.25">
      <c r="B18" s="33" t="s">
        <v>6</v>
      </c>
      <c r="C18" s="18">
        <v>2.8650000000000002</v>
      </c>
      <c r="D18" s="9">
        <v>6</v>
      </c>
      <c r="E18" s="9"/>
      <c r="F18" s="9">
        <v>4.47</v>
      </c>
      <c r="G18" s="9">
        <v>0.45</v>
      </c>
      <c r="H18" s="9">
        <f t="shared" ref="H18:H45" si="0">(1.2*$D$7+1.6*$D$8)*D18</f>
        <v>159.86399999999998</v>
      </c>
      <c r="I18" s="9">
        <f t="shared" ref="I18:I45" si="1">(1.2*$D$7+0.5*$D$8)*D18+1.3*$D$10*F18+1.3*$D$9*G18</f>
        <v>-31.480980000000017</v>
      </c>
      <c r="J18" s="9">
        <f t="shared" ref="J18:J45" si="2">(1.2*$D$7+0.5*$D$8)*D18+1.3*$D$11*F18+1.3*$D$9*G18</f>
        <v>119.83745999999998</v>
      </c>
      <c r="K18" s="9">
        <f t="shared" ref="K18:K45" si="3">(1.2*$D$7+0.5*$D$8)*D18+1.3*$D$10*G18+1.3*$D$9*F18</f>
        <v>-8.800139999999999</v>
      </c>
      <c r="L18" s="9">
        <f t="shared" ref="L18:L45" si="4">(1.2*$D$7+0.5*$D$8)*D18+1.3*$D$11*G18+1.3*$D$9*F18</f>
        <v>6.4332600000000042</v>
      </c>
      <c r="M18" s="9">
        <f t="shared" ref="M18:M45" si="5">0.9*$D$7*D18+1.3*$D$10*F18+1.3*$D$9*G18</f>
        <v>-77.716980000000007</v>
      </c>
      <c r="N18" s="9">
        <f t="shared" ref="N18:N45" si="6">0.9*$D$7*D18+1.3*$D$11*F18+1.3*$D$9*G18</f>
        <v>73.601459999999989</v>
      </c>
      <c r="O18" s="9">
        <f t="shared" ref="O18:O45" si="7">0.9*$D$7*D18+1.3*$D$10*G18+1.3*$D$9*F18</f>
        <v>-55.036139999999989</v>
      </c>
      <c r="P18" s="9">
        <f t="shared" ref="P18:P45" si="8">0.9*$D$7*D18+1.3*$D$11*G18+1.3*$D$9*F18</f>
        <v>-39.802739999999993</v>
      </c>
      <c r="Q18" s="9">
        <f>MAX(H18:I18:J18:K18:L18:M18:N18:O18:P18)</f>
        <v>159.86399999999998</v>
      </c>
      <c r="R18" s="9">
        <f>MIN(H18:I18:J18:K18:L18:M18:N18:O18:P18)</f>
        <v>-77.716980000000007</v>
      </c>
      <c r="S18" s="13" t="s">
        <v>23</v>
      </c>
    </row>
    <row r="19" spans="1:20" x14ac:dyDescent="0.25">
      <c r="B19" s="33" t="s">
        <v>7</v>
      </c>
      <c r="C19" s="18">
        <v>2.8650000000000002</v>
      </c>
      <c r="D19" s="9">
        <v>5</v>
      </c>
      <c r="E19" s="9"/>
      <c r="F19" s="9">
        <v>3.35</v>
      </c>
      <c r="G19" s="9">
        <v>0.45</v>
      </c>
      <c r="H19" s="9">
        <f t="shared" si="0"/>
        <v>133.22</v>
      </c>
      <c r="I19" s="9">
        <f t="shared" si="1"/>
        <v>-18.194300000000027</v>
      </c>
      <c r="J19" s="9">
        <f t="shared" si="2"/>
        <v>95.20989999999999</v>
      </c>
      <c r="K19" s="9">
        <f t="shared" si="3"/>
        <v>-1.8325000000000102</v>
      </c>
      <c r="L19" s="9">
        <f t="shared" si="4"/>
        <v>13.400899999999993</v>
      </c>
      <c r="M19" s="9">
        <f t="shared" si="5"/>
        <v>-56.724300000000021</v>
      </c>
      <c r="N19" s="9">
        <f t="shared" si="6"/>
        <v>56.679899999999989</v>
      </c>
      <c r="O19" s="9">
        <f t="shared" si="7"/>
        <v>-40.362500000000011</v>
      </c>
      <c r="P19" s="9">
        <f t="shared" si="8"/>
        <v>-25.129100000000008</v>
      </c>
      <c r="Q19" s="9">
        <f>MAX(H19:I19:J19:K19:L19:M19:N19:O19:P19)</f>
        <v>133.22</v>
      </c>
      <c r="R19" s="9">
        <f>MIN(H19:I19:J19:K19:L19:M19:N19:O19:P19)</f>
        <v>-56.724300000000021</v>
      </c>
      <c r="S19" s="13" t="s">
        <v>23</v>
      </c>
    </row>
    <row r="20" spans="1:20" ht="15.75" thickBot="1" x14ac:dyDescent="0.3">
      <c r="B20" s="33" t="s">
        <v>8</v>
      </c>
      <c r="C20" s="18">
        <v>2.8650000000000002</v>
      </c>
      <c r="D20" s="9">
        <v>4</v>
      </c>
      <c r="E20" s="9"/>
      <c r="F20" s="9">
        <v>2.2400000000000002</v>
      </c>
      <c r="G20" s="9">
        <v>0.45</v>
      </c>
      <c r="H20" s="9">
        <f t="shared" si="0"/>
        <v>106.57599999999999</v>
      </c>
      <c r="I20" s="9">
        <f t="shared" si="1"/>
        <v>-5.161510000000014</v>
      </c>
      <c r="J20" s="9">
        <f t="shared" si="2"/>
        <v>70.666969999999992</v>
      </c>
      <c r="K20" s="9">
        <f t="shared" si="3"/>
        <v>4.93766999999999</v>
      </c>
      <c r="L20" s="9">
        <f t="shared" si="4"/>
        <v>20.171069999999993</v>
      </c>
      <c r="M20" s="9">
        <f t="shared" si="5"/>
        <v>-35.985510000000012</v>
      </c>
      <c r="N20" s="9">
        <f t="shared" si="6"/>
        <v>39.842969999999994</v>
      </c>
      <c r="O20" s="9">
        <f t="shared" si="7"/>
        <v>-25.886330000000005</v>
      </c>
      <c r="P20" s="9">
        <f t="shared" si="8"/>
        <v>-10.652930000000005</v>
      </c>
      <c r="Q20" s="9">
        <f>MAX(H20:I20:J20:K20:L20:M20:N20:O20:P20)</f>
        <v>106.57599999999999</v>
      </c>
      <c r="R20" s="9">
        <f>MIN(H20:I20:J20:K20:L20:M20:N20:O20:P20)</f>
        <v>-35.985510000000012</v>
      </c>
      <c r="S20" s="13" t="s">
        <v>23</v>
      </c>
    </row>
    <row r="21" spans="1:20" ht="15.75" thickBot="1" x14ac:dyDescent="0.3">
      <c r="B21" s="33" t="s">
        <v>9</v>
      </c>
      <c r="C21" s="18">
        <v>2.8650000000000002</v>
      </c>
      <c r="D21" s="9">
        <v>4</v>
      </c>
      <c r="E21" s="9"/>
      <c r="F21" s="9">
        <v>2.2400000000000002</v>
      </c>
      <c r="G21" s="9">
        <v>0.45</v>
      </c>
      <c r="H21" s="9">
        <f t="shared" si="0"/>
        <v>106.57599999999999</v>
      </c>
      <c r="I21" s="9">
        <f t="shared" si="1"/>
        <v>-5.161510000000014</v>
      </c>
      <c r="J21" s="9">
        <f t="shared" si="2"/>
        <v>70.666969999999992</v>
      </c>
      <c r="K21" s="9">
        <f t="shared" si="3"/>
        <v>4.93766999999999</v>
      </c>
      <c r="L21" s="9">
        <f t="shared" si="4"/>
        <v>20.171069999999993</v>
      </c>
      <c r="M21" s="9">
        <f t="shared" si="5"/>
        <v>-35.985510000000012</v>
      </c>
      <c r="N21" s="9">
        <f t="shared" si="6"/>
        <v>39.842969999999994</v>
      </c>
      <c r="O21" s="9">
        <f t="shared" si="7"/>
        <v>-25.886330000000005</v>
      </c>
      <c r="P21" s="9">
        <f t="shared" si="8"/>
        <v>-10.652930000000005</v>
      </c>
      <c r="Q21" s="9">
        <f>MAX(H21:I21:J21:K21:L21:M21:N21:O21:P21)</f>
        <v>106.57599999999999</v>
      </c>
      <c r="R21" s="9">
        <f>MIN(H21:I21:J21:K21:L21:M21:N21:O21:P21)</f>
        <v>-35.985510000000012</v>
      </c>
      <c r="S21" s="13" t="s">
        <v>23</v>
      </c>
      <c r="T21" s="36"/>
    </row>
    <row r="22" spans="1:20" x14ac:dyDescent="0.25">
      <c r="B22" s="33" t="s">
        <v>10</v>
      </c>
      <c r="C22" s="18">
        <v>2.8650000000000002</v>
      </c>
      <c r="D22" s="9">
        <v>5</v>
      </c>
      <c r="E22" s="9"/>
      <c r="F22" s="9">
        <v>2.2400000000000002</v>
      </c>
      <c r="G22" s="9">
        <v>1.57</v>
      </c>
      <c r="H22" s="9">
        <f t="shared" si="0"/>
        <v>133.22</v>
      </c>
      <c r="I22" s="9">
        <f t="shared" si="1"/>
        <v>-12.129150000000021</v>
      </c>
      <c r="J22" s="9">
        <f t="shared" si="2"/>
        <v>63.699329999999989</v>
      </c>
      <c r="K22" s="9">
        <f t="shared" si="3"/>
        <v>-8.349010000000014</v>
      </c>
      <c r="L22" s="9">
        <f t="shared" si="4"/>
        <v>44.798629999999982</v>
      </c>
      <c r="M22" s="9">
        <f t="shared" si="5"/>
        <v>-50.659150000000011</v>
      </c>
      <c r="N22" s="9">
        <f t="shared" si="6"/>
        <v>25.169329999999992</v>
      </c>
      <c r="O22" s="9">
        <f t="shared" si="7"/>
        <v>-46.879010000000008</v>
      </c>
      <c r="P22" s="9">
        <f t="shared" si="8"/>
        <v>6.2686299999999946</v>
      </c>
      <c r="Q22" s="9">
        <f>MAX(H22:I22:J22:K22:L22:M22:N22:O22:P22)</f>
        <v>133.22</v>
      </c>
      <c r="R22" s="9">
        <f>MIN(H22:I22:J22:K22:L22:M22:N22:O22:P22)</f>
        <v>-50.659150000000011</v>
      </c>
      <c r="S22" s="13" t="s">
        <v>23</v>
      </c>
    </row>
    <row r="23" spans="1:20" x14ac:dyDescent="0.25">
      <c r="B23" s="33" t="s">
        <v>11</v>
      </c>
      <c r="C23" s="18">
        <v>2.8650000000000002</v>
      </c>
      <c r="D23" s="9">
        <v>6</v>
      </c>
      <c r="E23" s="9"/>
      <c r="F23" s="9">
        <v>2.2400000000000002</v>
      </c>
      <c r="G23" s="9">
        <v>2.68</v>
      </c>
      <c r="H23" s="9">
        <f t="shared" si="0"/>
        <v>159.86399999999998</v>
      </c>
      <c r="I23" s="9">
        <f t="shared" si="1"/>
        <v>-18.899320000000024</v>
      </c>
      <c r="J23" s="9">
        <f t="shared" si="2"/>
        <v>56.929159999999989</v>
      </c>
      <c r="K23" s="9">
        <f t="shared" si="3"/>
        <v>-21.38180000000002</v>
      </c>
      <c r="L23" s="9">
        <f t="shared" si="4"/>
        <v>69.341559999999987</v>
      </c>
      <c r="M23" s="9">
        <f t="shared" si="5"/>
        <v>-65.135320000000007</v>
      </c>
      <c r="N23" s="9">
        <f t="shared" si="6"/>
        <v>10.693159999999999</v>
      </c>
      <c r="O23" s="9">
        <f t="shared" si="7"/>
        <v>-67.617800000000017</v>
      </c>
      <c r="P23" s="9">
        <f t="shared" si="8"/>
        <v>23.105560000000004</v>
      </c>
      <c r="Q23" s="9">
        <f>MAX(H23:I23:J23:K23:L23:M23:N23:O23:P23)</f>
        <v>159.86399999999998</v>
      </c>
      <c r="R23" s="9">
        <f>MIN(H23:I23:J23:K23:L23:M23:N23:O23:P23)</f>
        <v>-67.617800000000017</v>
      </c>
      <c r="S23" s="13" t="s">
        <v>23</v>
      </c>
    </row>
    <row r="24" spans="1:20" x14ac:dyDescent="0.25">
      <c r="B24" s="33" t="s">
        <v>12</v>
      </c>
      <c r="C24" s="18">
        <v>2.8650000000000002</v>
      </c>
      <c r="D24" s="9">
        <v>7</v>
      </c>
      <c r="E24" s="9"/>
      <c r="F24" s="9">
        <v>2.2400000000000002</v>
      </c>
      <c r="G24" s="9">
        <v>3.8</v>
      </c>
      <c r="H24" s="9">
        <f t="shared" si="0"/>
        <v>186.50799999999998</v>
      </c>
      <c r="I24" s="9">
        <f t="shared" si="1"/>
        <v>-25.86696000000002</v>
      </c>
      <c r="J24" s="9">
        <f t="shared" si="2"/>
        <v>49.961519999999993</v>
      </c>
      <c r="K24" s="9">
        <f t="shared" si="3"/>
        <v>-34.66848000000001</v>
      </c>
      <c r="L24" s="9">
        <f t="shared" si="4"/>
        <v>93.969119999999975</v>
      </c>
      <c r="M24" s="9">
        <f t="shared" si="5"/>
        <v>-79.808960000000013</v>
      </c>
      <c r="N24" s="9">
        <f t="shared" si="6"/>
        <v>-3.98048</v>
      </c>
      <c r="O24" s="9">
        <f t="shared" si="7"/>
        <v>-88.610479999999995</v>
      </c>
      <c r="P24" s="9">
        <f t="shared" si="8"/>
        <v>40.027120000000004</v>
      </c>
      <c r="Q24" s="9">
        <f>MAX(H24:I24:J24:K24:L24:M24:N24:O24:P24)</f>
        <v>186.50799999999998</v>
      </c>
      <c r="R24" s="9">
        <f>MIN(H24:I24:J24:K24:L24:M24:N24:O24:P24)</f>
        <v>-88.610479999999995</v>
      </c>
      <c r="S24" s="13" t="s">
        <v>23</v>
      </c>
    </row>
    <row r="25" spans="1:20" x14ac:dyDescent="0.25">
      <c r="B25" s="33" t="s">
        <v>25</v>
      </c>
      <c r="C25" s="16">
        <v>3.2031999999999998</v>
      </c>
      <c r="D25" s="9">
        <v>-7.83</v>
      </c>
      <c r="E25" s="9"/>
      <c r="F25" s="9">
        <v>-2.5</v>
      </c>
      <c r="G25" s="9">
        <v>-4.5</v>
      </c>
      <c r="H25" s="9">
        <f t="shared" si="0"/>
        <v>-208.62251999999998</v>
      </c>
      <c r="I25" s="9">
        <f t="shared" si="1"/>
        <v>33.717330000000018</v>
      </c>
      <c r="J25" s="9">
        <f t="shared" si="2"/>
        <v>-50.912669999999991</v>
      </c>
      <c r="K25" s="9">
        <f t="shared" si="3"/>
        <v>45.001330000000017</v>
      </c>
      <c r="L25" s="9">
        <f t="shared" si="4"/>
        <v>-107.33266999999998</v>
      </c>
      <c r="M25" s="9">
        <f t="shared" si="5"/>
        <v>94.05531000000002</v>
      </c>
      <c r="N25" s="9">
        <f t="shared" si="6"/>
        <v>9.4253100000000103</v>
      </c>
      <c r="O25" s="9">
        <f t="shared" si="7"/>
        <v>105.33931000000001</v>
      </c>
      <c r="P25" s="9">
        <f t="shared" si="8"/>
        <v>-46.994689999999999</v>
      </c>
      <c r="Q25" s="9">
        <f>MAX(H25:I25:J25:K25:L25:M25:N25:O25:P25)</f>
        <v>105.33931000000001</v>
      </c>
      <c r="R25" s="9">
        <f>MIN(H25:I25:J25:K25:L25:M25:N25:O25:P25)</f>
        <v>-208.62251999999998</v>
      </c>
      <c r="S25" s="13" t="s">
        <v>23</v>
      </c>
    </row>
    <row r="26" spans="1:20" x14ac:dyDescent="0.25">
      <c r="A26" s="10"/>
      <c r="B26" s="33" t="s">
        <v>26</v>
      </c>
      <c r="C26" s="16">
        <v>3.2031999999999998</v>
      </c>
      <c r="D26" s="9">
        <v>-7.83</v>
      </c>
      <c r="E26" s="9"/>
      <c r="F26" s="9">
        <v>-2.5</v>
      </c>
      <c r="G26" s="9">
        <v>-5</v>
      </c>
      <c r="H26" s="9">
        <f t="shared" si="0"/>
        <v>-208.62251999999998</v>
      </c>
      <c r="I26" s="9">
        <f t="shared" si="1"/>
        <v>43.590830000000011</v>
      </c>
      <c r="J26" s="9">
        <f t="shared" si="2"/>
        <v>-41.039169999999999</v>
      </c>
      <c r="K26" s="9">
        <f t="shared" si="3"/>
        <v>57.695830000000022</v>
      </c>
      <c r="L26" s="9">
        <f t="shared" si="4"/>
        <v>-111.56416999999999</v>
      </c>
      <c r="M26" s="9">
        <f t="shared" si="5"/>
        <v>103.92881000000001</v>
      </c>
      <c r="N26" s="9">
        <f t="shared" si="6"/>
        <v>19.298810000000003</v>
      </c>
      <c r="O26" s="9">
        <f t="shared" si="7"/>
        <v>118.03381000000002</v>
      </c>
      <c r="P26" s="9">
        <f t="shared" si="8"/>
        <v>-51.226189999999995</v>
      </c>
      <c r="Q26" s="9">
        <f>MAX(H26:I26:J26:K26:L26:M26:N26:O26:P26)</f>
        <v>118.03381000000002</v>
      </c>
      <c r="R26" s="9">
        <f>MIN(H26:I26:J26:K26:L26:M26:N26:O26:P26)</f>
        <v>-208.62251999999998</v>
      </c>
      <c r="S26" s="13" t="s">
        <v>23</v>
      </c>
    </row>
    <row r="27" spans="1:20" x14ac:dyDescent="0.25">
      <c r="B27" s="33" t="s">
        <v>27</v>
      </c>
      <c r="C27" s="16">
        <v>3.2031999999999998</v>
      </c>
      <c r="D27" s="9">
        <v>-6.71</v>
      </c>
      <c r="E27" s="9"/>
      <c r="F27" s="9">
        <v>-2.5</v>
      </c>
      <c r="G27" s="9">
        <v>-4.25</v>
      </c>
      <c r="H27" s="9">
        <f t="shared" si="0"/>
        <v>-178.78124</v>
      </c>
      <c r="I27" s="9">
        <f t="shared" si="1"/>
        <v>45.747460000000018</v>
      </c>
      <c r="J27" s="9">
        <f t="shared" si="2"/>
        <v>-38.882539999999992</v>
      </c>
      <c r="K27" s="9">
        <f t="shared" si="3"/>
        <v>55.620960000000018</v>
      </c>
      <c r="L27" s="9">
        <f t="shared" si="4"/>
        <v>-88.250039999999984</v>
      </c>
      <c r="M27" s="9">
        <f t="shared" si="5"/>
        <v>97.454720000000009</v>
      </c>
      <c r="N27" s="9">
        <f t="shared" si="6"/>
        <v>12.824719999999999</v>
      </c>
      <c r="O27" s="9">
        <f t="shared" si="7"/>
        <v>107.32822000000002</v>
      </c>
      <c r="P27" s="9">
        <f t="shared" si="8"/>
        <v>-36.54278</v>
      </c>
      <c r="Q27" s="9">
        <f>MAX(H27:I27:J27:K27:L27:M27:N27:O27:P27)</f>
        <v>107.32822000000002</v>
      </c>
      <c r="R27" s="9">
        <f>MIN(H27:I27:J27:K27:L27:M27:N27:O27:P27)</f>
        <v>-178.78124</v>
      </c>
      <c r="S27" s="13" t="s">
        <v>23</v>
      </c>
    </row>
    <row r="28" spans="1:20" ht="14.45" customHeight="1" x14ac:dyDescent="0.25">
      <c r="A28" s="1"/>
      <c r="B28" s="34" t="s">
        <v>28</v>
      </c>
      <c r="C28" s="16">
        <v>3.2031999999999998</v>
      </c>
      <c r="D28" s="9">
        <v>-5.59</v>
      </c>
      <c r="E28" s="9"/>
      <c r="F28" s="9">
        <v>-2.5</v>
      </c>
      <c r="G28" s="9">
        <v>-3.5</v>
      </c>
      <c r="H28" s="9">
        <f t="shared" si="0"/>
        <v>-148.93995999999999</v>
      </c>
      <c r="I28" s="9">
        <f t="shared" si="1"/>
        <v>47.904090000000011</v>
      </c>
      <c r="J28" s="9">
        <f t="shared" si="2"/>
        <v>-36.725909999999999</v>
      </c>
      <c r="K28" s="9">
        <f t="shared" si="3"/>
        <v>53.546090000000014</v>
      </c>
      <c r="L28" s="9">
        <f t="shared" si="4"/>
        <v>-64.935909999999978</v>
      </c>
      <c r="M28" s="9">
        <f t="shared" si="5"/>
        <v>90.980630000000005</v>
      </c>
      <c r="N28" s="9">
        <f t="shared" si="6"/>
        <v>6.3506299999999953</v>
      </c>
      <c r="O28" s="9">
        <f t="shared" si="7"/>
        <v>96.622630000000015</v>
      </c>
      <c r="P28" s="9">
        <f t="shared" si="8"/>
        <v>-21.859369999999991</v>
      </c>
      <c r="Q28" s="9">
        <f>MAX(H28:I28:J28:K28:L28:M28:N28:O28:P28)</f>
        <v>96.622630000000015</v>
      </c>
      <c r="R28" s="9">
        <f>MIN(H28:I28:J28:K28:L28:M28:N28:O28:P28)</f>
        <v>-148.93995999999999</v>
      </c>
      <c r="S28" s="13" t="s">
        <v>23</v>
      </c>
    </row>
    <row r="29" spans="1:20" x14ac:dyDescent="0.25">
      <c r="B29" s="33" t="s">
        <v>29</v>
      </c>
      <c r="C29" s="16">
        <v>3.2031999999999998</v>
      </c>
      <c r="D29" s="9">
        <v>-5.59</v>
      </c>
      <c r="E29" s="9"/>
      <c r="F29" s="9">
        <v>-3.5</v>
      </c>
      <c r="G29" s="9">
        <v>-2.5</v>
      </c>
      <c r="H29" s="9">
        <f t="shared" si="0"/>
        <v>-148.93995999999999</v>
      </c>
      <c r="I29" s="9">
        <f t="shared" si="1"/>
        <v>53.546090000000014</v>
      </c>
      <c r="J29" s="9">
        <f t="shared" si="2"/>
        <v>-64.935909999999978</v>
      </c>
      <c r="K29" s="9">
        <f t="shared" si="3"/>
        <v>47.904090000000011</v>
      </c>
      <c r="L29" s="9">
        <f t="shared" si="4"/>
        <v>-36.725909999999999</v>
      </c>
      <c r="M29" s="9">
        <f t="shared" si="5"/>
        <v>96.622630000000015</v>
      </c>
      <c r="N29" s="9">
        <f t="shared" si="6"/>
        <v>-21.859369999999991</v>
      </c>
      <c r="O29" s="9">
        <f t="shared" si="7"/>
        <v>90.980630000000005</v>
      </c>
      <c r="P29" s="9">
        <f t="shared" si="8"/>
        <v>6.3506299999999953</v>
      </c>
      <c r="Q29" s="9">
        <f>MAX(H29:I29:J29:K29:L29:M29:N29:O29:P29)</f>
        <v>96.622630000000015</v>
      </c>
      <c r="R29" s="9">
        <f>MIN(H29:I29:J29:K29:L29:M29:N29:O29:P29)</f>
        <v>-148.93995999999999</v>
      </c>
      <c r="S29" s="13" t="s">
        <v>23</v>
      </c>
    </row>
    <row r="30" spans="1:20" x14ac:dyDescent="0.25">
      <c r="B30" s="33" t="s">
        <v>30</v>
      </c>
      <c r="C30" s="16">
        <v>3.2031999999999998</v>
      </c>
      <c r="D30" s="9">
        <v>-6.71</v>
      </c>
      <c r="E30" s="9"/>
      <c r="F30" s="9">
        <v>-4.25</v>
      </c>
      <c r="G30" s="9">
        <v>-2.5</v>
      </c>
      <c r="H30" s="9">
        <f t="shared" si="0"/>
        <v>-178.78124</v>
      </c>
      <c r="I30" s="9">
        <f t="shared" si="1"/>
        <v>55.620960000000018</v>
      </c>
      <c r="J30" s="9">
        <f t="shared" si="2"/>
        <v>-88.250039999999984</v>
      </c>
      <c r="K30" s="9">
        <f t="shared" si="3"/>
        <v>45.747460000000018</v>
      </c>
      <c r="L30" s="9">
        <f t="shared" si="4"/>
        <v>-38.882539999999992</v>
      </c>
      <c r="M30" s="9">
        <f t="shared" si="5"/>
        <v>107.32822000000002</v>
      </c>
      <c r="N30" s="9">
        <f t="shared" si="6"/>
        <v>-36.54278</v>
      </c>
      <c r="O30" s="9">
        <f t="shared" si="7"/>
        <v>97.454720000000009</v>
      </c>
      <c r="P30" s="9">
        <f t="shared" si="8"/>
        <v>12.824719999999999</v>
      </c>
      <c r="Q30" s="9">
        <f>MAX(H30:I30:J30:K30:L30:M30:N30:O30:P30)</f>
        <v>107.32822000000002</v>
      </c>
      <c r="R30" s="9">
        <f>MIN(H30:I30:J30:K30:L30:M30:N30:O30:P30)</f>
        <v>-178.78124</v>
      </c>
      <c r="S30" s="13" t="s">
        <v>23</v>
      </c>
    </row>
    <row r="31" spans="1:20" x14ac:dyDescent="0.25">
      <c r="B31" s="33" t="s">
        <v>13</v>
      </c>
      <c r="C31" s="16">
        <v>3.2031999999999998</v>
      </c>
      <c r="D31" s="9">
        <v>-7.83</v>
      </c>
      <c r="E31" s="9"/>
      <c r="F31" s="9">
        <v>-5</v>
      </c>
      <c r="G31" s="9">
        <v>-2.5</v>
      </c>
      <c r="H31" s="9">
        <f t="shared" si="0"/>
        <v>-208.62251999999998</v>
      </c>
      <c r="I31" s="9">
        <f t="shared" si="1"/>
        <v>57.695830000000022</v>
      </c>
      <c r="J31" s="9">
        <f t="shared" si="2"/>
        <v>-111.56416999999999</v>
      </c>
      <c r="K31" s="9">
        <f t="shared" si="3"/>
        <v>43.590830000000011</v>
      </c>
      <c r="L31" s="9">
        <f t="shared" si="4"/>
        <v>-41.039169999999999</v>
      </c>
      <c r="M31" s="9">
        <f t="shared" si="5"/>
        <v>118.03381000000002</v>
      </c>
      <c r="N31" s="9">
        <f t="shared" si="6"/>
        <v>-51.226189999999995</v>
      </c>
      <c r="O31" s="9">
        <f t="shared" si="7"/>
        <v>103.92881000000001</v>
      </c>
      <c r="P31" s="9">
        <f t="shared" si="8"/>
        <v>19.298810000000003</v>
      </c>
      <c r="Q31" s="9">
        <f>MAX(H31:I31:J31:K31:L31:M31:N31:O31:P31)</f>
        <v>118.03381000000002</v>
      </c>
      <c r="R31" s="9">
        <f>MIN(H31:I31:J31:K31:L31:M31:N31:O31:P31)</f>
        <v>-208.62251999999998</v>
      </c>
      <c r="S31" s="13" t="s">
        <v>23</v>
      </c>
    </row>
    <row r="32" spans="1:20" x14ac:dyDescent="0.25">
      <c r="B32" s="33" t="s">
        <v>31</v>
      </c>
      <c r="C32" s="16">
        <v>3.2031999999999998</v>
      </c>
      <c r="D32" s="9">
        <v>-7.83</v>
      </c>
      <c r="E32" s="9"/>
      <c r="F32" s="9">
        <v>-4.5</v>
      </c>
      <c r="G32" s="9">
        <v>-2.5</v>
      </c>
      <c r="H32" s="9">
        <f t="shared" si="0"/>
        <v>-208.62251999999998</v>
      </c>
      <c r="I32" s="9">
        <f t="shared" si="1"/>
        <v>45.001330000000017</v>
      </c>
      <c r="J32" s="9">
        <f t="shared" si="2"/>
        <v>-107.33266999999998</v>
      </c>
      <c r="K32" s="9">
        <f t="shared" si="3"/>
        <v>33.717330000000018</v>
      </c>
      <c r="L32" s="9">
        <f t="shared" si="4"/>
        <v>-50.912669999999991</v>
      </c>
      <c r="M32" s="9">
        <f t="shared" si="5"/>
        <v>105.33931000000001</v>
      </c>
      <c r="N32" s="9">
        <f t="shared" si="6"/>
        <v>-46.994689999999999</v>
      </c>
      <c r="O32" s="9">
        <f t="shared" si="7"/>
        <v>94.05531000000002</v>
      </c>
      <c r="P32" s="9">
        <f t="shared" si="8"/>
        <v>9.4253100000000103</v>
      </c>
      <c r="Q32" s="9">
        <f>MAX(H32:I32:J32:K32:L32:M32:N32:O32:P32)</f>
        <v>105.33931000000001</v>
      </c>
      <c r="R32" s="9">
        <f>MIN(H32:I32:J32:K32:L32:M32:N32:O32:P32)</f>
        <v>-208.62251999999998</v>
      </c>
      <c r="S32" s="13" t="s">
        <v>23</v>
      </c>
    </row>
    <row r="33" spans="1:19" x14ac:dyDescent="0.25">
      <c r="B33" s="33" t="s">
        <v>32</v>
      </c>
      <c r="C33" s="16">
        <v>1.4325000000000001</v>
      </c>
      <c r="D33" s="9">
        <v>-1</v>
      </c>
      <c r="E33" s="9"/>
      <c r="F33" s="9">
        <v>-1.1200000000000001</v>
      </c>
      <c r="G33" s="9">
        <v>0</v>
      </c>
      <c r="H33" s="9">
        <f t="shared" si="0"/>
        <v>-26.643999999999998</v>
      </c>
      <c r="I33" s="9">
        <f t="shared" si="1"/>
        <v>13.286680000000006</v>
      </c>
      <c r="J33" s="9">
        <f t="shared" si="2"/>
        <v>-24.627559999999999</v>
      </c>
      <c r="K33" s="9">
        <f t="shared" si="3"/>
        <v>6.9676400000000012</v>
      </c>
      <c r="L33" s="9">
        <f t="shared" si="4"/>
        <v>6.9676400000000012</v>
      </c>
      <c r="M33" s="9">
        <f t="shared" si="5"/>
        <v>20.992680000000007</v>
      </c>
      <c r="N33" s="9">
        <f t="shared" si="6"/>
        <v>-16.921559999999999</v>
      </c>
      <c r="O33" s="9">
        <f t="shared" si="7"/>
        <v>14.673640000000001</v>
      </c>
      <c r="P33" s="9">
        <f t="shared" si="8"/>
        <v>14.673640000000001</v>
      </c>
      <c r="Q33" s="9">
        <f>MAX(H33:I33:J33:K33:L33:M33:N33:O33:P33)</f>
        <v>20.992680000000007</v>
      </c>
      <c r="R33" s="9">
        <f>MIN(H33:I33:J33:K33:L33:M33:N33:O33:P33)</f>
        <v>-26.643999999999998</v>
      </c>
      <c r="S33" s="13" t="s">
        <v>23</v>
      </c>
    </row>
    <row r="34" spans="1:19" x14ac:dyDescent="0.25">
      <c r="B34" s="33" t="s">
        <v>33</v>
      </c>
      <c r="C34" s="16">
        <v>1.4325000000000001</v>
      </c>
      <c r="D34" s="9">
        <v>-1</v>
      </c>
      <c r="E34" s="9"/>
      <c r="F34" s="9">
        <v>0</v>
      </c>
      <c r="G34" s="9">
        <v>-1.1200000000000001</v>
      </c>
      <c r="H34" s="9">
        <f t="shared" si="0"/>
        <v>-26.643999999999998</v>
      </c>
      <c r="I34" s="9">
        <f t="shared" si="1"/>
        <v>6.9676400000000012</v>
      </c>
      <c r="J34" s="9">
        <f t="shared" si="2"/>
        <v>6.9676400000000012</v>
      </c>
      <c r="K34" s="9">
        <f t="shared" si="3"/>
        <v>13.286680000000006</v>
      </c>
      <c r="L34" s="9">
        <f t="shared" si="4"/>
        <v>-24.627559999999999</v>
      </c>
      <c r="M34" s="9">
        <f t="shared" si="5"/>
        <v>14.673640000000001</v>
      </c>
      <c r="N34" s="9">
        <f t="shared" si="6"/>
        <v>14.673640000000001</v>
      </c>
      <c r="O34" s="9">
        <f t="shared" si="7"/>
        <v>20.992680000000007</v>
      </c>
      <c r="P34" s="9">
        <f t="shared" si="8"/>
        <v>-16.921559999999999</v>
      </c>
      <c r="Q34" s="9">
        <f>MAX(H34:I34:J34:K34:L34:M34:N34:O34:P34)</f>
        <v>20.992680000000007</v>
      </c>
      <c r="R34" s="9">
        <f>MIN(H34:I34:J34:K34:L34:M34:N34:O34:P34)</f>
        <v>-26.643999999999998</v>
      </c>
      <c r="S34" s="13" t="s">
        <v>23</v>
      </c>
    </row>
    <row r="35" spans="1:19" x14ac:dyDescent="0.25">
      <c r="B35" s="34" t="s">
        <v>34</v>
      </c>
      <c r="C35" s="18">
        <v>2.8650000000000002</v>
      </c>
      <c r="D35" s="9">
        <v>-1.5</v>
      </c>
      <c r="E35" s="9"/>
      <c r="F35" s="9">
        <v>-1.68</v>
      </c>
      <c r="G35" s="9">
        <v>0</v>
      </c>
      <c r="H35" s="9">
        <f t="shared" si="0"/>
        <v>-39.965999999999994</v>
      </c>
      <c r="I35" s="9">
        <f t="shared" si="1"/>
        <v>19.930020000000003</v>
      </c>
      <c r="J35" s="9">
        <f t="shared" si="2"/>
        <v>-36.941339999999997</v>
      </c>
      <c r="K35" s="9">
        <f t="shared" si="3"/>
        <v>10.451460000000001</v>
      </c>
      <c r="L35" s="9">
        <f t="shared" si="4"/>
        <v>10.451460000000001</v>
      </c>
      <c r="M35" s="9">
        <f t="shared" si="5"/>
        <v>31.48902</v>
      </c>
      <c r="N35" s="9">
        <f t="shared" si="6"/>
        <v>-25.382339999999999</v>
      </c>
      <c r="O35" s="9">
        <f t="shared" si="7"/>
        <v>22.010459999999998</v>
      </c>
      <c r="P35" s="9">
        <f t="shared" si="8"/>
        <v>22.010459999999998</v>
      </c>
      <c r="Q35" s="9">
        <f>MAX(H35:I35:J35:K35:L35:M35:N35:O35:P35)</f>
        <v>31.48902</v>
      </c>
      <c r="R35" s="9">
        <f>MIN(H35:I35:J35:K35:L35:M35:N35:O35:P35)</f>
        <v>-39.965999999999994</v>
      </c>
      <c r="S35" s="13" t="s">
        <v>23</v>
      </c>
    </row>
    <row r="36" spans="1:19" x14ac:dyDescent="0.25">
      <c r="B36" s="33" t="s">
        <v>35</v>
      </c>
      <c r="C36" s="18">
        <v>2.8650000000000002</v>
      </c>
      <c r="D36" s="9">
        <v>-1.5</v>
      </c>
      <c r="E36" s="9"/>
      <c r="F36" s="9">
        <v>0</v>
      </c>
      <c r="G36" s="9">
        <v>-1.68</v>
      </c>
      <c r="H36" s="9">
        <f t="shared" si="0"/>
        <v>-39.965999999999994</v>
      </c>
      <c r="I36" s="9">
        <f t="shared" si="1"/>
        <v>10.451460000000001</v>
      </c>
      <c r="J36" s="9">
        <f t="shared" si="2"/>
        <v>10.451460000000001</v>
      </c>
      <c r="K36" s="9">
        <f t="shared" si="3"/>
        <v>19.930020000000003</v>
      </c>
      <c r="L36" s="9">
        <f t="shared" si="4"/>
        <v>-36.941339999999997</v>
      </c>
      <c r="M36" s="9">
        <f t="shared" si="5"/>
        <v>22.010459999999998</v>
      </c>
      <c r="N36" s="9">
        <f t="shared" si="6"/>
        <v>22.010459999999998</v>
      </c>
      <c r="O36" s="9">
        <f t="shared" si="7"/>
        <v>31.48902</v>
      </c>
      <c r="P36" s="9">
        <f t="shared" si="8"/>
        <v>-25.382339999999999</v>
      </c>
      <c r="Q36" s="9">
        <f>MAX(H36:I36:J36:K36:L36:M36:N36:O36:P36)</f>
        <v>31.48902</v>
      </c>
      <c r="R36" s="9">
        <f>MIN(H36:I36:J36:K36:L36:M36:N36:O36:P36)</f>
        <v>-39.965999999999994</v>
      </c>
      <c r="S36" s="13" t="s">
        <v>23</v>
      </c>
    </row>
    <row r="37" spans="1:19" x14ac:dyDescent="0.25">
      <c r="B37" s="33" t="s">
        <v>36</v>
      </c>
      <c r="C37" s="16">
        <v>4.2975000000000003</v>
      </c>
      <c r="D37" s="9">
        <v>-2</v>
      </c>
      <c r="E37" s="9"/>
      <c r="F37" s="9">
        <v>-2.2400000000000002</v>
      </c>
      <c r="G37" s="9">
        <v>0</v>
      </c>
      <c r="H37" s="9">
        <f t="shared" si="0"/>
        <v>-53.287999999999997</v>
      </c>
      <c r="I37" s="9">
        <f t="shared" si="1"/>
        <v>26.573360000000012</v>
      </c>
      <c r="J37" s="9">
        <f t="shared" si="2"/>
        <v>-49.255119999999998</v>
      </c>
      <c r="K37" s="9">
        <f t="shared" si="3"/>
        <v>13.935280000000002</v>
      </c>
      <c r="L37" s="9">
        <f t="shared" si="4"/>
        <v>13.935280000000002</v>
      </c>
      <c r="M37" s="9">
        <f t="shared" si="5"/>
        <v>41.985360000000014</v>
      </c>
      <c r="N37" s="9">
        <f t="shared" si="6"/>
        <v>-33.843119999999999</v>
      </c>
      <c r="O37" s="9">
        <f t="shared" si="7"/>
        <v>29.347280000000001</v>
      </c>
      <c r="P37" s="9">
        <f t="shared" si="8"/>
        <v>29.347280000000001</v>
      </c>
      <c r="Q37" s="9">
        <f>MAX(H37:I37:J37:K37:L37:M37:N37:O37:P37)</f>
        <v>41.985360000000014</v>
      </c>
      <c r="R37" s="9">
        <f>MIN(H37:I37:J37:K37:L37:M37:N37:O37:P37)</f>
        <v>-53.287999999999997</v>
      </c>
      <c r="S37" s="13" t="s">
        <v>23</v>
      </c>
    </row>
    <row r="38" spans="1:19" x14ac:dyDescent="0.25">
      <c r="B38" s="33" t="s">
        <v>37</v>
      </c>
      <c r="C38" s="16">
        <v>4.2975000000000003</v>
      </c>
      <c r="D38" s="9">
        <v>-2</v>
      </c>
      <c r="E38" s="9"/>
      <c r="F38" s="9">
        <v>0</v>
      </c>
      <c r="G38" s="9">
        <v>-2.2400000000000002</v>
      </c>
      <c r="H38" s="9">
        <f t="shared" si="0"/>
        <v>-53.287999999999997</v>
      </c>
      <c r="I38" s="9">
        <f t="shared" si="1"/>
        <v>13.935280000000002</v>
      </c>
      <c r="J38" s="9">
        <f t="shared" si="2"/>
        <v>13.935280000000002</v>
      </c>
      <c r="K38" s="9">
        <f t="shared" si="3"/>
        <v>26.573360000000012</v>
      </c>
      <c r="L38" s="9">
        <f t="shared" si="4"/>
        <v>-49.255119999999998</v>
      </c>
      <c r="M38" s="9">
        <f t="shared" si="5"/>
        <v>29.347280000000001</v>
      </c>
      <c r="N38" s="9">
        <f t="shared" si="6"/>
        <v>29.347280000000001</v>
      </c>
      <c r="O38" s="9">
        <f t="shared" si="7"/>
        <v>41.985360000000014</v>
      </c>
      <c r="P38" s="9">
        <f t="shared" si="8"/>
        <v>-33.843119999999999</v>
      </c>
      <c r="Q38" s="9">
        <f>MAX(H38:I38:J38:K38:L38:M38:N38:O38:P38)</f>
        <v>41.985360000000014</v>
      </c>
      <c r="R38" s="9">
        <f>MIN(H38:I38:J38:K38:L38:M38:N38:O38:P38)</f>
        <v>-53.287999999999997</v>
      </c>
      <c r="S38" s="13" t="s">
        <v>23</v>
      </c>
    </row>
    <row r="39" spans="1:19" x14ac:dyDescent="0.25">
      <c r="B39" s="33" t="s">
        <v>38</v>
      </c>
      <c r="C39" s="19">
        <v>5.73</v>
      </c>
      <c r="D39" s="9">
        <v>0</v>
      </c>
      <c r="E39" s="9"/>
      <c r="F39" s="9">
        <v>0</v>
      </c>
      <c r="G39" s="9">
        <v>0</v>
      </c>
      <c r="H39" s="9">
        <f t="shared" si="0"/>
        <v>0</v>
      </c>
      <c r="I39" s="9">
        <f t="shared" si="1"/>
        <v>0</v>
      </c>
      <c r="J39" s="9">
        <f t="shared" si="2"/>
        <v>0</v>
      </c>
      <c r="K39" s="9">
        <f t="shared" si="3"/>
        <v>0</v>
      </c>
      <c r="L39" s="9">
        <f t="shared" si="4"/>
        <v>0</v>
      </c>
      <c r="M39" s="9">
        <f t="shared" si="5"/>
        <v>0</v>
      </c>
      <c r="N39" s="9">
        <f t="shared" si="6"/>
        <v>0</v>
      </c>
      <c r="O39" s="9">
        <f t="shared" si="7"/>
        <v>0</v>
      </c>
      <c r="P39" s="9">
        <f t="shared" si="8"/>
        <v>0</v>
      </c>
      <c r="Q39" s="9">
        <f>MAX(H39:I39:J39:K39:L39:M39:N39:O39:P39)</f>
        <v>0</v>
      </c>
      <c r="R39" s="9">
        <f>MIN(H39:I39:J39:K39:L39:M39:N39:O39:P39)</f>
        <v>0</v>
      </c>
      <c r="S39" s="13" t="s">
        <v>56</v>
      </c>
    </row>
    <row r="40" spans="1:19" x14ac:dyDescent="0.25">
      <c r="B40" s="33" t="s">
        <v>39</v>
      </c>
      <c r="C40" s="16">
        <v>4.0517000000000003</v>
      </c>
      <c r="D40" s="9">
        <v>1.41</v>
      </c>
      <c r="E40" s="9"/>
      <c r="F40" s="9">
        <v>1.58</v>
      </c>
      <c r="G40" s="9">
        <v>0</v>
      </c>
      <c r="H40" s="9">
        <f t="shared" si="0"/>
        <v>37.568039999999996</v>
      </c>
      <c r="I40" s="9">
        <f t="shared" si="1"/>
        <v>-18.754530000000013</v>
      </c>
      <c r="J40" s="9">
        <f t="shared" si="2"/>
        <v>34.731629999999996</v>
      </c>
      <c r="K40" s="9">
        <f t="shared" si="3"/>
        <v>-9.8401700000000041</v>
      </c>
      <c r="L40" s="9">
        <f t="shared" si="4"/>
        <v>-9.8401700000000041</v>
      </c>
      <c r="M40" s="9">
        <f t="shared" si="5"/>
        <v>-29.619990000000008</v>
      </c>
      <c r="N40" s="9">
        <f t="shared" si="6"/>
        <v>23.866169999999997</v>
      </c>
      <c r="O40" s="9">
        <f t="shared" si="7"/>
        <v>-20.705629999999999</v>
      </c>
      <c r="P40" s="9">
        <f t="shared" si="8"/>
        <v>-20.705629999999999</v>
      </c>
      <c r="Q40" s="9">
        <f>MAX(H40:I40:J40:K40:L40:M40:N40:O40:P40)</f>
        <v>37.568039999999996</v>
      </c>
      <c r="R40" s="9">
        <f>MIN(H40:I40:J40:K40:L40:M40:N40:O40:P40)</f>
        <v>-29.619990000000008</v>
      </c>
      <c r="S40" s="13" t="s">
        <v>23</v>
      </c>
    </row>
    <row r="41" spans="1:19" x14ac:dyDescent="0.25">
      <c r="B41" s="33" t="s">
        <v>40</v>
      </c>
      <c r="C41" s="16">
        <v>4.0517000000000003</v>
      </c>
      <c r="D41" s="9">
        <v>1.41</v>
      </c>
      <c r="E41" s="9"/>
      <c r="F41" s="9">
        <v>0</v>
      </c>
      <c r="G41" s="9">
        <v>1.58</v>
      </c>
      <c r="H41" s="9">
        <f t="shared" si="0"/>
        <v>37.568039999999996</v>
      </c>
      <c r="I41" s="9">
        <f t="shared" si="1"/>
        <v>-9.8401700000000041</v>
      </c>
      <c r="J41" s="9">
        <f t="shared" si="2"/>
        <v>-9.8401700000000041</v>
      </c>
      <c r="K41" s="9">
        <f t="shared" si="3"/>
        <v>-18.754530000000013</v>
      </c>
      <c r="L41" s="9">
        <f t="shared" si="4"/>
        <v>34.731629999999996</v>
      </c>
      <c r="M41" s="9">
        <f t="shared" si="5"/>
        <v>-20.705629999999999</v>
      </c>
      <c r="N41" s="9">
        <f t="shared" si="6"/>
        <v>-20.705629999999999</v>
      </c>
      <c r="O41" s="9">
        <f t="shared" si="7"/>
        <v>-29.619990000000008</v>
      </c>
      <c r="P41" s="9">
        <f t="shared" si="8"/>
        <v>23.866169999999997</v>
      </c>
      <c r="Q41" s="9">
        <f>MAX(H41:I41:J41:K41:L41:M41:N41:O41:P41)</f>
        <v>37.568039999999996</v>
      </c>
      <c r="R41" s="9">
        <f>MIN(H41:I41:J41:K41:L41:M41:N41:O41:P41)</f>
        <v>-29.619990000000008</v>
      </c>
      <c r="S41" s="13" t="s">
        <v>23</v>
      </c>
    </row>
    <row r="42" spans="1:19" x14ac:dyDescent="0.25">
      <c r="B42" s="33" t="s">
        <v>41</v>
      </c>
      <c r="C42" s="16">
        <v>5.165</v>
      </c>
      <c r="D42" s="9">
        <v>1.8</v>
      </c>
      <c r="E42" s="9"/>
      <c r="F42" s="9">
        <v>2.02</v>
      </c>
      <c r="G42" s="9">
        <v>0</v>
      </c>
      <c r="H42" s="9">
        <f t="shared" si="0"/>
        <v>47.959199999999996</v>
      </c>
      <c r="I42" s="9">
        <f t="shared" si="1"/>
        <v>-24.017580000000009</v>
      </c>
      <c r="J42" s="9">
        <f t="shared" si="2"/>
        <v>44.363460000000003</v>
      </c>
      <c r="K42" s="9">
        <f t="shared" si="3"/>
        <v>-12.620739999999998</v>
      </c>
      <c r="L42" s="9">
        <f t="shared" si="4"/>
        <v>-12.620739999999998</v>
      </c>
      <c r="M42" s="9">
        <f t="shared" si="5"/>
        <v>-37.888380000000012</v>
      </c>
      <c r="N42" s="9">
        <f t="shared" si="6"/>
        <v>30.492660000000001</v>
      </c>
      <c r="O42" s="9">
        <f t="shared" si="7"/>
        <v>-26.491540000000001</v>
      </c>
      <c r="P42" s="9">
        <f t="shared" si="8"/>
        <v>-26.491540000000001</v>
      </c>
      <c r="Q42" s="9">
        <f>MAX(H42:I42:J42:K42:L42:M42:N42:O42:P42)</f>
        <v>47.959199999999996</v>
      </c>
      <c r="R42" s="9">
        <f>MIN(H42:I42:J42:K42:L42:M42:N42:O42:P42)</f>
        <v>-37.888380000000012</v>
      </c>
      <c r="S42" s="13" t="s">
        <v>23</v>
      </c>
    </row>
    <row r="43" spans="1:19" x14ac:dyDescent="0.25">
      <c r="B43" s="33" t="s">
        <v>42</v>
      </c>
      <c r="C43" s="16">
        <v>5.165</v>
      </c>
      <c r="D43" s="9">
        <v>1.8</v>
      </c>
      <c r="E43" s="9"/>
      <c r="F43" s="9">
        <v>0</v>
      </c>
      <c r="G43" s="9">
        <v>2.02</v>
      </c>
      <c r="H43" s="9">
        <f t="shared" si="0"/>
        <v>47.959199999999996</v>
      </c>
      <c r="I43" s="9">
        <f t="shared" si="1"/>
        <v>-12.620739999999998</v>
      </c>
      <c r="J43" s="9">
        <f t="shared" si="2"/>
        <v>-12.620739999999998</v>
      </c>
      <c r="K43" s="9">
        <f t="shared" si="3"/>
        <v>-24.017580000000009</v>
      </c>
      <c r="L43" s="9">
        <f t="shared" si="4"/>
        <v>44.363460000000003</v>
      </c>
      <c r="M43" s="9">
        <f t="shared" si="5"/>
        <v>-26.491540000000001</v>
      </c>
      <c r="N43" s="9">
        <f t="shared" si="6"/>
        <v>-26.491540000000001</v>
      </c>
      <c r="O43" s="9">
        <f t="shared" si="7"/>
        <v>-37.888380000000012</v>
      </c>
      <c r="P43" s="9">
        <f t="shared" si="8"/>
        <v>30.492660000000001</v>
      </c>
      <c r="Q43" s="9">
        <f>MAX(H43:I43:J43:K43:L43:M43:N43:O43:P43)</f>
        <v>47.959199999999996</v>
      </c>
      <c r="R43" s="9">
        <f>MIN(H43:I43:J43:K43:L43:M43:N43:O43:P43)</f>
        <v>-37.888380000000012</v>
      </c>
      <c r="S43" s="13" t="s">
        <v>23</v>
      </c>
    </row>
    <row r="44" spans="1:19" x14ac:dyDescent="0.25">
      <c r="B44" s="33" t="s">
        <v>43</v>
      </c>
      <c r="C44" s="16">
        <v>6.4062999999999999</v>
      </c>
      <c r="D44" s="9">
        <v>2.2400000000000002</v>
      </c>
      <c r="E44" s="9"/>
      <c r="F44" s="9">
        <v>2.5</v>
      </c>
      <c r="G44" s="9">
        <v>0</v>
      </c>
      <c r="H44" s="9">
        <f t="shared" si="0"/>
        <v>59.682560000000002</v>
      </c>
      <c r="I44" s="9">
        <f t="shared" si="1"/>
        <v>-29.538740000000011</v>
      </c>
      <c r="J44" s="9">
        <f t="shared" si="2"/>
        <v>55.091259999999998</v>
      </c>
      <c r="K44" s="9">
        <f t="shared" si="3"/>
        <v>-15.43374</v>
      </c>
      <c r="L44" s="9">
        <f t="shared" si="4"/>
        <v>-15.43374</v>
      </c>
      <c r="M44" s="9">
        <f t="shared" si="5"/>
        <v>-46.800180000000012</v>
      </c>
      <c r="N44" s="9">
        <f t="shared" si="6"/>
        <v>37.829819999999998</v>
      </c>
      <c r="O44" s="9">
        <f t="shared" si="7"/>
        <v>-32.695180000000001</v>
      </c>
      <c r="P44" s="9">
        <f t="shared" si="8"/>
        <v>-32.695180000000001</v>
      </c>
      <c r="Q44" s="9">
        <f>MAX(H44:I44:J44:K44:L44:M44:N44:O44:P44)</f>
        <v>59.682560000000002</v>
      </c>
      <c r="R44" s="9">
        <f>MIN(H44:I44:J44:K44:L44:M44:N44:O44:P44)</f>
        <v>-46.800180000000012</v>
      </c>
      <c r="S44" s="13" t="s">
        <v>23</v>
      </c>
    </row>
    <row r="45" spans="1:19" ht="15.75" thickBot="1" x14ac:dyDescent="0.3">
      <c r="A45" s="10"/>
      <c r="B45" s="35" t="s">
        <v>44</v>
      </c>
      <c r="C45" s="17">
        <v>6.4062999999999999</v>
      </c>
      <c r="D45" s="14">
        <v>2.2400000000000002</v>
      </c>
      <c r="E45" s="14"/>
      <c r="F45" s="14">
        <v>0</v>
      </c>
      <c r="G45" s="14">
        <v>2.5</v>
      </c>
      <c r="H45" s="14">
        <f t="shared" si="0"/>
        <v>59.682560000000002</v>
      </c>
      <c r="I45" s="14">
        <f t="shared" si="1"/>
        <v>-15.43374</v>
      </c>
      <c r="J45" s="14">
        <f t="shared" si="2"/>
        <v>-15.43374</v>
      </c>
      <c r="K45" s="14">
        <f t="shared" si="3"/>
        <v>-29.538740000000011</v>
      </c>
      <c r="L45" s="14">
        <f t="shared" si="4"/>
        <v>55.091259999999998</v>
      </c>
      <c r="M45" s="14">
        <f t="shared" si="5"/>
        <v>-32.695180000000001</v>
      </c>
      <c r="N45" s="14">
        <f t="shared" si="6"/>
        <v>-32.695180000000001</v>
      </c>
      <c r="O45" s="14">
        <f t="shared" si="7"/>
        <v>-46.800180000000012</v>
      </c>
      <c r="P45" s="14">
        <f t="shared" si="8"/>
        <v>37.829819999999998</v>
      </c>
      <c r="Q45" s="14">
        <f>MAX(H45:I45:J45:K45:L45:M45:N45:O45:P45)</f>
        <v>59.682560000000002</v>
      </c>
      <c r="R45" s="14">
        <f>MIN(H45:I45:J45:K45:L45:M45:N45:O45:P45)</f>
        <v>-46.800180000000012</v>
      </c>
      <c r="S45" s="15" t="s">
        <v>23</v>
      </c>
    </row>
    <row r="46" spans="1:19" x14ac:dyDescent="0.25">
      <c r="K46" s="20"/>
    </row>
    <row r="47" spans="1:19" x14ac:dyDescent="0.25">
      <c r="J47" s="9"/>
      <c r="K47" s="20"/>
    </row>
    <row r="48" spans="1:19" x14ac:dyDescent="0.25">
      <c r="C48" s="7"/>
      <c r="J48" s="20"/>
      <c r="K48" s="20"/>
    </row>
    <row r="52" spans="13:16" ht="15.75" thickBot="1" x14ac:dyDescent="0.3"/>
    <row r="53" spans="13:16" ht="15.75" thickBot="1" x14ac:dyDescent="0.3">
      <c r="P53" s="3"/>
    </row>
    <row r="55" spans="13:16" x14ac:dyDescent="0.25">
      <c r="M55" s="2"/>
    </row>
  </sheetData>
  <pageMargins left="0.25" right="0.25" top="0.75" bottom="0.75" header="0.3" footer="0.3"/>
  <pageSetup paperSize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kN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qasim</dc:creator>
  <cp:lastModifiedBy>Usman Iftikhar</cp:lastModifiedBy>
  <cp:lastPrinted>2016-11-27T11:00:10Z</cp:lastPrinted>
  <dcterms:created xsi:type="dcterms:W3CDTF">2009-04-22T09:37:55Z</dcterms:created>
  <dcterms:modified xsi:type="dcterms:W3CDTF">2020-03-28T06:27:07Z</dcterms:modified>
</cp:coreProperties>
</file>