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filterPrivacy="1"/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/>
  <c r="E31" i="1"/>
  <c r="E28" i="1"/>
  <c r="D31" i="1"/>
  <c r="D30" i="1"/>
  <c r="D29" i="1"/>
  <c r="D28" i="1"/>
  <c r="C31" i="1"/>
  <c r="C30" i="1"/>
  <c r="C29" i="1"/>
  <c r="C28" i="1"/>
  <c r="E17" i="1" l="1"/>
  <c r="F17" i="1" s="1"/>
  <c r="E18" i="1"/>
  <c r="F18" i="1" s="1"/>
  <c r="E19" i="1"/>
  <c r="F19" i="1" s="1"/>
  <c r="E16" i="1"/>
  <c r="F16" i="1" s="1"/>
  <c r="H8" i="1"/>
  <c r="H9" i="1"/>
  <c r="H10" i="1"/>
  <c r="H7" i="1"/>
</calcChain>
</file>

<file path=xl/sharedStrings.xml><?xml version="1.0" encoding="utf-8"?>
<sst xmlns="http://schemas.openxmlformats.org/spreadsheetml/2006/main" count="28" uniqueCount="26">
  <si>
    <t>container no.</t>
  </si>
  <si>
    <t>wt. of empty container</t>
  </si>
  <si>
    <t>wt. of empty container+wet soil</t>
  </si>
  <si>
    <t>wt. of container+dry soil</t>
  </si>
  <si>
    <t>moisture content %</t>
  </si>
  <si>
    <t>%</t>
  </si>
  <si>
    <t>moisture content w.r.t wet wt.</t>
  </si>
  <si>
    <r>
      <t>W</t>
    </r>
    <r>
      <rPr>
        <vertAlign val="subscript"/>
        <sz val="11"/>
        <color theme="1"/>
        <rFont val="Calibri"/>
        <family val="2"/>
        <scheme val="minor"/>
      </rPr>
      <t>SP</t>
    </r>
  </si>
  <si>
    <t>moisture content expressed as decimal fraction</t>
  </si>
  <si>
    <t>To determine the moisture content of soil sample by oven drying method</t>
  </si>
  <si>
    <t>To determine the moisture content of soil sample by speedy moisture meter</t>
  </si>
  <si>
    <r>
      <t>W</t>
    </r>
    <r>
      <rPr>
        <b/>
        <vertAlign val="subscript"/>
        <sz val="10"/>
        <color theme="1"/>
        <rFont val="Calibri"/>
        <family val="2"/>
        <scheme val="minor"/>
      </rPr>
      <t xml:space="preserve">1 </t>
    </r>
    <r>
      <rPr>
        <b/>
        <sz val="10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  <scheme val="minor"/>
      </rPr>
      <t>gm</t>
    </r>
    <r>
      <rPr>
        <b/>
        <sz val="10"/>
        <color theme="1"/>
        <rFont val="Calibri"/>
        <family val="2"/>
        <scheme val="minor"/>
      </rPr>
      <t>)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</si>
  <si>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(gm)</t>
    </r>
  </si>
  <si>
    <r>
      <t>W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(gm)</t>
    </r>
  </si>
  <si>
    <t>SEISMIC GROUP UET LHR</t>
  </si>
  <si>
    <t>LAB 1</t>
  </si>
  <si>
    <t>Depth</t>
  </si>
  <si>
    <t>ft</t>
  </si>
  <si>
    <t>moisture content w.r.t dry wt. %</t>
  </si>
  <si>
    <t>Sample no.</t>
  </si>
  <si>
    <t>Note: Same sample no. means same sample is tested with both methods</t>
  </si>
  <si>
    <t>Calculation of % difference of oven drying and speedy moisture meter method</t>
  </si>
  <si>
    <t xml:space="preserve">sample </t>
  </si>
  <si>
    <t>moisture content by oven drying</t>
  </si>
  <si>
    <t>moisture content by speedy moisture meter</t>
  </si>
  <si>
    <t>% difference/ error in speedy moisture meter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</si>
</sst>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2" fontId="0" fillId="0" borderId="2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0" fillId="0" borderId="7" xfId="0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4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5</xdr:row>
      <xdr:rowOff>9524</xdr:rowOff>
    </xdr:from>
    <xdr:ext cx="1248227" cy="371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9963150" y="962024"/>
              <a:ext cx="1248227" cy="371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𝜔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</m:den>
                    </m:f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×100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9963150" y="962024"/>
              <a:ext cx="1248227" cy="371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𝜔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=(𝑊_2−𝑊_3)/(𝑊_3−𝑊_1 )×100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5</xdr:col>
      <xdr:colOff>276225</xdr:colOff>
      <xdr:row>14</xdr:row>
      <xdr:rowOff>47625</xdr:rowOff>
    </xdr:from>
    <xdr:ext cx="1231876" cy="4191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6810375" y="2867025"/>
              <a:ext cx="1231876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𝜔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𝑠𝑝</m:t>
                            </m:r>
                          </m:sub>
                        </m:sSub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1−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𝑊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𝑠𝑝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6810375" y="2867025"/>
              <a:ext cx="1231876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𝜔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=𝑊_𝑠𝑝/(1−𝑊_𝑠𝑝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4</xdr:col>
      <xdr:colOff>9525</xdr:colOff>
      <xdr:row>26</xdr:row>
      <xdr:rowOff>47625</xdr:rowOff>
    </xdr:from>
    <xdr:ext cx="2848921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3C8E436-2477-407F-A466-536A5FA03DED}"/>
                </a:ext>
              </a:extLst>
            </xdr:cNvPr>
            <xdr:cNvSpPr txBox="1"/>
          </xdr:nvSpPr>
          <xdr:spPr>
            <a:xfrm>
              <a:off x="4524375" y="5657850"/>
              <a:ext cx="2848921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𝑜𝑣𝑒𝑛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𝑑𝑟𝑦𝑖𝑛𝑔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𝑠𝑝𝑒𝑒𝑑𝑦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𝑚𝑜𝑖𝑠𝑡𝑢𝑟𝑒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𝑚𝑒𝑡𝑒𝑟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𝑜𝑣𝑒𝑛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𝑑𝑟𝑦𝑖𝑛𝑔</m:t>
                        </m:r>
                      </m:den>
                    </m:f>
                    <m:r>
                      <a:rPr lang="en-US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3C8E436-2477-407F-A466-536A5FA03DED}"/>
                </a:ext>
              </a:extLst>
            </xdr:cNvPr>
            <xdr:cNvSpPr txBox="1"/>
          </xdr:nvSpPr>
          <xdr:spPr>
            <a:xfrm>
              <a:off x="4524375" y="5657850"/>
              <a:ext cx="2848921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𝑜𝑣𝑒𝑛 𝑑𝑟𝑦𝑖𝑛𝑔−𝑠𝑝𝑒𝑒𝑑𝑦 𝑚𝑜𝑖𝑠𝑡𝑢𝑟𝑒 𝑚𝑒𝑡𝑒𝑟)/(𝑜𝑣𝑒𝑛 𝑑𝑟𝑦𝑖𝑛𝑔)</a:t>
              </a:r>
              <a:r>
                <a:rPr lang="en-US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pane ySplit="1" topLeftCell="A2" activePane="bottomLeft" state="frozen"/>
      <selection pane="bottomLeft" activeCell="D9" sqref="D9"/>
    </sheetView>
  </sheetViews>
  <sheetFormatPr defaultRowHeight="15" x14ac:dyDescent="0.25"/>
  <cols>
    <col min="1" max="1" width="9.140625" style="2"/>
    <col min="2" max="2" width="10.5703125" style="2" customWidth="1"/>
    <col min="3" max="3" width="20.140625" style="2" customWidth="1"/>
    <col min="4" max="4" width="27.85546875" style="2" customWidth="1"/>
    <col min="5" max="5" width="42.5703125" style="2" customWidth="1"/>
    <col min="6" max="6" width="32" style="2" customWidth="1"/>
    <col min="7" max="7" width="22.42578125" style="2" customWidth="1"/>
    <col min="8" max="8" width="20.5703125" style="2" customWidth="1"/>
    <col min="9" max="16384" width="9.140625" style="2"/>
  </cols>
  <sheetData>
    <row r="1" spans="1:8" ht="31.5" x14ac:dyDescent="0.5">
      <c r="A1" s="1"/>
      <c r="D1" s="35" t="s">
        <v>14</v>
      </c>
      <c r="E1" s="35"/>
      <c r="F1" s="35"/>
    </row>
    <row r="2" spans="1:8" x14ac:dyDescent="0.25">
      <c r="A2" s="36" t="s">
        <v>15</v>
      </c>
      <c r="B2" s="36"/>
      <c r="C2" s="3"/>
    </row>
    <row r="3" spans="1:8" x14ac:dyDescent="0.25">
      <c r="B3" s="34" t="s">
        <v>9</v>
      </c>
      <c r="C3" s="34"/>
      <c r="D3" s="34"/>
      <c r="E3" s="34"/>
    </row>
    <row r="4" spans="1:8" ht="15.75" thickBot="1" x14ac:dyDescent="0.3"/>
    <row r="5" spans="1:8" x14ac:dyDescent="0.25">
      <c r="B5" s="15" t="s">
        <v>19</v>
      </c>
      <c r="C5" s="16" t="s">
        <v>16</v>
      </c>
      <c r="D5" s="16" t="s">
        <v>0</v>
      </c>
      <c r="E5" s="16" t="s">
        <v>1</v>
      </c>
      <c r="F5" s="16" t="s">
        <v>2</v>
      </c>
      <c r="G5" s="16" t="s">
        <v>3</v>
      </c>
      <c r="H5" s="17" t="s">
        <v>4</v>
      </c>
    </row>
    <row r="6" spans="1:8" ht="30.75" customHeight="1" x14ac:dyDescent="0.35">
      <c r="B6" s="18"/>
      <c r="C6" s="4" t="s">
        <v>17</v>
      </c>
      <c r="D6" s="4"/>
      <c r="E6" s="4" t="s">
        <v>11</v>
      </c>
      <c r="F6" s="4" t="s">
        <v>12</v>
      </c>
      <c r="G6" s="4" t="s">
        <v>13</v>
      </c>
      <c r="H6" s="19"/>
    </row>
    <row r="7" spans="1:8" x14ac:dyDescent="0.25">
      <c r="B7" s="20">
        <v>1</v>
      </c>
      <c r="C7" s="5"/>
      <c r="D7" s="5">
        <v>38</v>
      </c>
      <c r="E7" s="5">
        <v>13.26</v>
      </c>
      <c r="F7" s="5">
        <v>33.25</v>
      </c>
      <c r="G7" s="5">
        <v>32.74</v>
      </c>
      <c r="H7" s="21">
        <f>((F7-G7)/(G7-E7))*100</f>
        <v>2.618069815195061</v>
      </c>
    </row>
    <row r="8" spans="1:8" x14ac:dyDescent="0.25">
      <c r="B8" s="20">
        <v>2</v>
      </c>
      <c r="C8" s="5"/>
      <c r="D8" s="5">
        <v>41</v>
      </c>
      <c r="E8" s="5">
        <v>15.1</v>
      </c>
      <c r="F8" s="5">
        <v>36.049999999999997</v>
      </c>
      <c r="G8" s="5">
        <v>34.950000000000003</v>
      </c>
      <c r="H8" s="21">
        <f t="shared" ref="H8:H10" si="0">((F8-G8)/(G8-E8))*100</f>
        <v>5.5415617128463186</v>
      </c>
    </row>
    <row r="9" spans="1:8" x14ac:dyDescent="0.25">
      <c r="B9" s="20">
        <v>3</v>
      </c>
      <c r="C9" s="5"/>
      <c r="D9" s="5">
        <v>43</v>
      </c>
      <c r="E9" s="5">
        <v>14.64</v>
      </c>
      <c r="F9" s="5">
        <v>31.56</v>
      </c>
      <c r="G9" s="5">
        <v>30.3</v>
      </c>
      <c r="H9" s="21">
        <f t="shared" si="0"/>
        <v>8.0459770114942408</v>
      </c>
    </row>
    <row r="10" spans="1:8" ht="15.75" thickBot="1" x14ac:dyDescent="0.3">
      <c r="B10" s="22">
        <v>4</v>
      </c>
      <c r="C10" s="23"/>
      <c r="D10" s="23">
        <v>93</v>
      </c>
      <c r="E10" s="23">
        <v>16.399999999999999</v>
      </c>
      <c r="F10" s="23">
        <v>37.33</v>
      </c>
      <c r="G10" s="23">
        <v>35.36</v>
      </c>
      <c r="H10" s="24">
        <f t="shared" si="0"/>
        <v>10.390295358649784</v>
      </c>
    </row>
    <row r="12" spans="1:8" x14ac:dyDescent="0.25">
      <c r="B12" s="34" t="s">
        <v>10</v>
      </c>
      <c r="C12" s="34"/>
      <c r="D12" s="34"/>
      <c r="E12" s="34"/>
    </row>
    <row r="13" spans="1:8" ht="15.75" thickBot="1" x14ac:dyDescent="0.3"/>
    <row r="14" spans="1:8" x14ac:dyDescent="0.25">
      <c r="B14" s="15" t="s">
        <v>19</v>
      </c>
      <c r="C14" s="16"/>
      <c r="D14" s="16" t="s">
        <v>6</v>
      </c>
      <c r="E14" s="16" t="s">
        <v>8</v>
      </c>
      <c r="F14" s="17" t="s">
        <v>18</v>
      </c>
    </row>
    <row r="15" spans="1:8" ht="34.5" customHeight="1" x14ac:dyDescent="0.35">
      <c r="B15" s="25"/>
      <c r="C15" s="6"/>
      <c r="D15" s="6" t="s">
        <v>7</v>
      </c>
      <c r="E15" s="6"/>
      <c r="F15" s="26"/>
    </row>
    <row r="16" spans="1:8" x14ac:dyDescent="0.25">
      <c r="B16" s="20">
        <v>1</v>
      </c>
      <c r="C16" s="5"/>
      <c r="D16" s="5">
        <v>3.8</v>
      </c>
      <c r="E16" s="5">
        <f>D16/100</f>
        <v>3.7999999999999999E-2</v>
      </c>
      <c r="F16" s="21">
        <f>(E16/(1-E16))*100</f>
        <v>3.9501039501039505</v>
      </c>
    </row>
    <row r="17" spans="2:6" x14ac:dyDescent="0.25">
      <c r="B17" s="20">
        <v>2</v>
      </c>
      <c r="C17" s="5"/>
      <c r="D17" s="5">
        <v>6.8</v>
      </c>
      <c r="E17" s="5">
        <f t="shared" ref="E17:E19" si="1">D17/100</f>
        <v>6.8000000000000005E-2</v>
      </c>
      <c r="F17" s="21">
        <f t="shared" ref="F17:F19" si="2">(E17/(1-E17))*100</f>
        <v>7.296137339055794</v>
      </c>
    </row>
    <row r="18" spans="2:6" x14ac:dyDescent="0.25">
      <c r="B18" s="20">
        <v>3</v>
      </c>
      <c r="C18" s="5"/>
      <c r="D18" s="5">
        <v>9.4</v>
      </c>
      <c r="E18" s="5">
        <f t="shared" si="1"/>
        <v>9.4E-2</v>
      </c>
      <c r="F18" s="21">
        <f t="shared" si="2"/>
        <v>10.375275938189846</v>
      </c>
    </row>
    <row r="19" spans="2:6" ht="15.75" thickBot="1" x14ac:dyDescent="0.3">
      <c r="B19" s="22">
        <v>4</v>
      </c>
      <c r="C19" s="23"/>
      <c r="D19" s="23">
        <v>11</v>
      </c>
      <c r="E19" s="23">
        <f t="shared" si="1"/>
        <v>0.11</v>
      </c>
      <c r="F19" s="24">
        <f t="shared" si="2"/>
        <v>12.359550561797752</v>
      </c>
    </row>
    <row r="22" spans="2:6" x14ac:dyDescent="0.25">
      <c r="C22" s="27" t="s">
        <v>20</v>
      </c>
      <c r="D22" s="27"/>
      <c r="E22" s="27"/>
    </row>
    <row r="24" spans="2:6" ht="15.75" thickBot="1" x14ac:dyDescent="0.3">
      <c r="B24" s="27" t="s">
        <v>21</v>
      </c>
      <c r="C24" s="27"/>
      <c r="D24" s="27"/>
      <c r="E24" s="27"/>
    </row>
    <row r="25" spans="2:6" x14ac:dyDescent="0.25">
      <c r="B25" s="32" t="s">
        <v>22</v>
      </c>
      <c r="C25" s="28" t="s">
        <v>23</v>
      </c>
      <c r="D25" s="28" t="s">
        <v>24</v>
      </c>
      <c r="E25" s="30" t="s">
        <v>25</v>
      </c>
    </row>
    <row r="26" spans="2:6" x14ac:dyDescent="0.25">
      <c r="B26" s="33"/>
      <c r="C26" s="29"/>
      <c r="D26" s="29"/>
      <c r="E26" s="31"/>
    </row>
    <row r="27" spans="2:6" ht="45.75" customHeight="1" x14ac:dyDescent="0.25">
      <c r="B27" s="13"/>
      <c r="C27" s="4" t="s">
        <v>5</v>
      </c>
      <c r="D27" s="4" t="s">
        <v>5</v>
      </c>
      <c r="E27" s="14"/>
    </row>
    <row r="28" spans="2:6" x14ac:dyDescent="0.25">
      <c r="B28" s="7">
        <v>1</v>
      </c>
      <c r="C28" s="8">
        <f>H7</f>
        <v>2.618069815195061</v>
      </c>
      <c r="D28" s="8">
        <f>F16</f>
        <v>3.9501039501039505</v>
      </c>
      <c r="E28" s="9">
        <f>((C28-D28)*100)/C28</f>
        <v>-50.878480290245641</v>
      </c>
    </row>
    <row r="29" spans="2:6" x14ac:dyDescent="0.25">
      <c r="B29" s="7">
        <v>2</v>
      </c>
      <c r="C29" s="8">
        <f>H8</f>
        <v>5.5415617128463186</v>
      </c>
      <c r="D29" s="8">
        <f>F17</f>
        <v>7.296137339055794</v>
      </c>
      <c r="E29" s="9">
        <f t="shared" ref="E29:E31" si="3">((C29-D29)*100)/C29</f>
        <v>-31.662114709325696</v>
      </c>
    </row>
    <row r="30" spans="2:6" x14ac:dyDescent="0.25">
      <c r="B30" s="7">
        <v>3</v>
      </c>
      <c r="C30" s="8">
        <f>H9</f>
        <v>8.0459770114942408</v>
      </c>
      <c r="D30" s="8">
        <f>F18</f>
        <v>10.375275938189846</v>
      </c>
      <c r="E30" s="9">
        <f t="shared" si="3"/>
        <v>-28.949858088931137</v>
      </c>
    </row>
    <row r="31" spans="2:6" ht="15.75" thickBot="1" x14ac:dyDescent="0.3">
      <c r="B31" s="10">
        <v>4</v>
      </c>
      <c r="C31" s="11">
        <f>H10</f>
        <v>10.390295358649784</v>
      </c>
      <c r="D31" s="11">
        <f>F19</f>
        <v>12.359550561797752</v>
      </c>
      <c r="E31" s="12">
        <f t="shared" si="3"/>
        <v>-18.952831802886038</v>
      </c>
    </row>
  </sheetData>
  <sheetProtection algorithmName="SHA-512" hashValue="LbQV5zWAafj8diUsTrg8RC/mkuQJlRklezDunawHh3XcnlNGHDOlZvxqFcBwwk/mHbtojEr9wFSX4niOPIzZKA==" saltValue="ZsbiCZLILHyO/QQ9vAIR5w==" spinCount="100000" sheet="1" objects="1" scenarios="1"/>
  <mergeCells count="10">
    <mergeCell ref="B3:E3"/>
    <mergeCell ref="B12:E12"/>
    <mergeCell ref="D1:F1"/>
    <mergeCell ref="A2:B2"/>
    <mergeCell ref="C22:E22"/>
    <mergeCell ref="B24:E24"/>
    <mergeCell ref="C25:C26"/>
    <mergeCell ref="D25:D26"/>
    <mergeCell ref="E25:E26"/>
    <mergeCell ref="B25:B2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2017-01-28T10:03:48Z</dcterms:modified>
</cp:coreProperties>
</file>